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contract'!$A$1:$AD$36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<sst xmlns="http://schemas.openxmlformats.org/spreadsheetml/2006/main" count="89" uniqueCount="88">
  <si>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</si>
  <si>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</si>
  <si>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</si>
  <si>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</si>
  <si>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</si>
  <si>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</si>
  <si>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</si>
  <si>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</si>
  <si>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</si>
  <si>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</si>
  <si>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</si>
  <si>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</si>
  <si>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</si>
  <si>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</si>
  <si>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</si>
  <si>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</si>
  <si>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</si>
  <si>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</si>
  <si>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</si>
  <si>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</si>
  <si>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</si>
  <si>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</si>
  <si>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</si>
  <si>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</si>
  <si>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</si>
  <si>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</si>
  <si>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</si>
  <si>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</si>
  <si>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</si>
  <si>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</si>
  <si>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</si>
  <si>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</si>
  <si>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</si>
  <si>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</si>
  <si>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</si>
  <si>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</si>
  <si>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</si>
  <si>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</si>
  <si>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</si>
  <si>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</si>
  <si>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</si>
  <si>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</si>
  <si>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</si>
  <si>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</si>
  <si>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</si>
  <si>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</si>
  <si>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</si>
  <si>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</si>
  <si>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</si>
  <si>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</si>
  <si>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</si>
  <si>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</si>
  <si>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</si>
  <si>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</si>
  <si>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</si>
  <si>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</si>
  <si>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</si>
  <si>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</si>
  <si>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</si>
  <si>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</si>
  <si>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</si>
  <si>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</si>
  <si>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</si>
  <si>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</si>
  <si>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</si>
  <si>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</si>
  <si>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</si>
  <si>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</si>
  <si>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</si>
  <si>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</si>
  <si>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</si>
  <si>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</si>
  <si>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</si>
  <si>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</si>
  <si>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</si>
  <si>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</si>
  <si>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</si>
  <si>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</si>
  <si>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IULIE 2022 </t>
  </si>
  <si>
    <t xml:space="preserve">AUGUST 2022 </t>
  </si>
  <si>
    <t xml:space="preserve">SEPTEMBRIE 2022 </t>
  </si>
  <si>
    <t>MONITORIZARE APRILIE 2022</t>
  </si>
  <si>
    <t>MAI 2022  (VALIDAT)</t>
  </si>
  <si>
    <t>MONITORIZARE MAI 2022</t>
  </si>
  <si>
    <t xml:space="preserve">OCTOMBRIE 2022 </t>
  </si>
  <si>
    <t xml:space="preserve">NOIEMBRIE 2022 </t>
  </si>
  <si>
    <t>DECEMBRIE 2022</t>
  </si>
  <si>
    <t>IUNIE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</si>
</sst>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SheetLayoutView="10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8" sqref="T8"/>
    </sheetView>
  </sheetViews>
  <sheetFormatPr defaultColWidth="9.140625" defaultRowHeight="12.75"/>
  <cols>
    <col min="1" max="1" width="6.00390625" style="14" customWidth="1"/>
    <col min="2" max="2" width="49.2812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21.8515625" style="14" customWidth="1"/>
    <col min="21" max="21" width="19.28125" style="14" customWidth="1"/>
    <col min="22" max="22" width="19.7109375" style="14" customWidth="1"/>
    <col min="23" max="23" width="19.57421875" style="14" customWidth="1"/>
    <col min="24" max="24" width="19.140625" style="14" customWidth="1"/>
    <col min="25" max="25" width="19.00390625" style="14" customWidth="1"/>
    <col min="26" max="26" width="18.28125" style="14" customWidth="1"/>
    <col min="27" max="27" width="20.421875" style="14" customWidth="1"/>
    <col min="28" max="28" width="21.140625" style="14" customWidth="1"/>
    <col min="29" max="29" width="18.57421875" style="14" customWidth="1"/>
    <col min="30" max="30" width="21.57421875" style="14" customWidth="1"/>
    <col min="31" max="31" width="13.57421875" style="14" bestFit="1" customWidth="1"/>
    <col min="32" max="34" width="13.57421875" style="14" customWidth="1"/>
    <col min="35" max="35" width="11.7109375" style="14" bestFit="1" customWidth="1"/>
    <col min="36" max="36" width="13.28125" style="14" bestFit="1" customWidth="1"/>
    <col min="37" max="16384" width="9.140625" style="14" customWidth="1"/>
  </cols>
  <sheetData>
    <row r="1" ht="12.75">
      <c r="A1" s="26" t="s">
        <v>18</v>
      </c>
    </row>
    <row r="2" ht="19.5" customHeight="1">
      <c r="A2" s="26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9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</row>
    <row r="5" spans="1:3" s="21" customFormat="1" ht="18.75">
      <c r="A5" s="3"/>
      <c r="B5" s="11" t="s">
        <v>12</v>
      </c>
      <c r="C5" s="11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0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82</v>
      </c>
      <c r="N7" s="2" t="s">
        <v>74</v>
      </c>
      <c r="O7" s="2" t="s">
        <v>81</v>
      </c>
      <c r="P7" s="2" t="s">
        <v>87</v>
      </c>
      <c r="Q7" s="2" t="s">
        <v>83</v>
      </c>
      <c r="R7" s="2" t="s">
        <v>71</v>
      </c>
      <c r="S7" s="2" t="s">
        <v>75</v>
      </c>
      <c r="T7" s="2" t="s">
        <v>78</v>
      </c>
      <c r="U7" s="2" t="s">
        <v>79</v>
      </c>
      <c r="V7" s="2" t="s">
        <v>80</v>
      </c>
      <c r="W7" s="2" t="s">
        <v>72</v>
      </c>
      <c r="X7" s="2" t="s">
        <v>84</v>
      </c>
      <c r="Y7" s="2" t="s">
        <v>85</v>
      </c>
      <c r="Z7" s="2" t="s">
        <v>86</v>
      </c>
      <c r="AA7" s="2" t="s">
        <v>73</v>
      </c>
      <c r="AB7" s="2" t="s">
        <v>61</v>
      </c>
      <c r="AC7" s="2" t="s">
        <v>65</v>
      </c>
      <c r="AD7" s="2" t="s">
        <v>66</v>
      </c>
    </row>
    <row r="8" spans="1:33" s="5" customFormat="1" ht="39.75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>P8+M8+L8</f>
        <v>134306.51</v>
      </c>
      <c r="S8" s="24">
        <f>+R8+Q8+O8+N8</f>
        <v>134306.51</v>
      </c>
      <c r="T8" s="24">
        <v>44698.79</v>
      </c>
      <c r="U8" s="24">
        <v>42932.46000000001</v>
      </c>
      <c r="V8" s="24">
        <v>42932.46000000001</v>
      </c>
      <c r="W8" s="24">
        <f>V8+U8+T8</f>
        <v>130563.71000000002</v>
      </c>
      <c r="X8" s="24">
        <v>25150</v>
      </c>
      <c r="Y8" s="24">
        <v>25150</v>
      </c>
      <c r="Z8" s="24">
        <v>12087.500000000033</v>
      </c>
      <c r="AA8" s="24">
        <f aca="true" t="shared" si="2" ref="AA8:AA34">Z8+Y8+X8</f>
        <v>62387.50000000003</v>
      </c>
      <c r="AB8" s="24">
        <f>AA8+W8+R8+J8</f>
        <v>450990.1800000001</v>
      </c>
      <c r="AC8" s="24">
        <f>E8+G8+I8+N8+O8+Q8</f>
        <v>0</v>
      </c>
      <c r="AD8" s="24">
        <f>AB8+AC8</f>
        <v>450990.1800000001</v>
      </c>
      <c r="AG8" s="29"/>
    </row>
    <row r="9" spans="1:30" s="25" customFormat="1" ht="45.75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>P9+M9+L9</f>
        <v>222642.87</v>
      </c>
      <c r="S9" s="24">
        <f>+R9+Q9+O9+N9</f>
        <v>232979.90000000002</v>
      </c>
      <c r="T9" s="24">
        <v>80174.18</v>
      </c>
      <c r="U9" s="24">
        <v>63543.98999999999</v>
      </c>
      <c r="V9" s="24">
        <v>70604.43</v>
      </c>
      <c r="W9" s="24">
        <f aca="true" t="shared" si="3" ref="W9:W34">V9+U9+T9</f>
        <v>214322.59999999998</v>
      </c>
      <c r="X9" s="24">
        <v>41969.03</v>
      </c>
      <c r="Y9" s="24">
        <v>41969.03</v>
      </c>
      <c r="Z9" s="24">
        <v>20934.280000000028</v>
      </c>
      <c r="AA9" s="24">
        <f t="shared" si="2"/>
        <v>104872.34000000003</v>
      </c>
      <c r="AB9" s="24">
        <f>AA9+W9+R9+J9</f>
        <v>762043.5800000001</v>
      </c>
      <c r="AC9" s="24">
        <f>E9+G9+I9+N9+O9+Q9</f>
        <v>10436.44</v>
      </c>
      <c r="AD9" s="24">
        <f aca="true" t="shared" si="4" ref="AD9:AD33">AB9+AC9</f>
        <v>772480.02</v>
      </c>
    </row>
    <row r="10" spans="1:30" s="25" customFormat="1" ht="46.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>P10+M10+L10</f>
        <v>203974.68</v>
      </c>
      <c r="S10" s="24">
        <f>+R10+Q10+O10+N10</f>
        <v>215638.12</v>
      </c>
      <c r="T10" s="24">
        <v>74637.68999999999</v>
      </c>
      <c r="U10" s="24">
        <v>59232.27999999999</v>
      </c>
      <c r="V10" s="24">
        <v>65813.65</v>
      </c>
      <c r="W10" s="24">
        <f t="shared" si="3"/>
        <v>199683.62</v>
      </c>
      <c r="X10" s="24">
        <v>39121.27</v>
      </c>
      <c r="Y10" s="24">
        <v>39121.27</v>
      </c>
      <c r="Z10" s="24">
        <v>19513.800000000003</v>
      </c>
      <c r="AA10" s="24">
        <f t="shared" si="2"/>
        <v>97756.34</v>
      </c>
      <c r="AB10" s="24">
        <f>AA10+W10+R10+J10</f>
        <v>693231.69</v>
      </c>
      <c r="AC10" s="24">
        <f>E10+G10+I10+N10+O10+Q10</f>
        <v>12685.429999999998</v>
      </c>
      <c r="AD10" s="24">
        <f t="shared" si="4"/>
        <v>705917.12</v>
      </c>
    </row>
    <row r="11" spans="1:30" s="25" customFormat="1" ht="39.7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>P11+M11+L11</f>
        <v>256384.32</v>
      </c>
      <c r="S11" s="24">
        <f>+R11+Q11+O11+N11</f>
        <v>256384.32</v>
      </c>
      <c r="T11" s="24">
        <v>86174.15</v>
      </c>
      <c r="U11" s="24">
        <v>83284.48</v>
      </c>
      <c r="V11" s="24">
        <v>83284.48</v>
      </c>
      <c r="W11" s="24">
        <f t="shared" si="3"/>
        <v>252743.11</v>
      </c>
      <c r="X11" s="24">
        <v>49506.37</v>
      </c>
      <c r="Y11" s="24">
        <v>49506.37</v>
      </c>
      <c r="Z11" s="24">
        <v>24693.930000000015</v>
      </c>
      <c r="AA11" s="24">
        <f t="shared" si="2"/>
        <v>123706.67000000001</v>
      </c>
      <c r="AB11" s="24">
        <f>AA11+W11+R11+J11</f>
        <v>886425.0200000001</v>
      </c>
      <c r="AC11" s="24">
        <f>E11+G11+I11+N11+O11+Q11</f>
        <v>0</v>
      </c>
      <c r="AD11" s="24">
        <f t="shared" si="4"/>
        <v>886425.0200000001</v>
      </c>
    </row>
    <row r="12" spans="1:30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>P12+M12+L12</f>
        <v>159331.76</v>
      </c>
      <c r="S12" s="24">
        <f>+R12+Q12+O12+N12</f>
        <v>159802.2</v>
      </c>
      <c r="T12" s="24">
        <v>52797.850000000006</v>
      </c>
      <c r="U12" s="24">
        <v>51001.19</v>
      </c>
      <c r="V12" s="24">
        <v>51001.19</v>
      </c>
      <c r="W12" s="24">
        <f t="shared" si="3"/>
        <v>154800.23</v>
      </c>
      <c r="X12" s="24">
        <v>30316.38</v>
      </c>
      <c r="Y12" s="24">
        <v>30316.38</v>
      </c>
      <c r="Z12" s="24">
        <v>15121.890000000047</v>
      </c>
      <c r="AA12" s="24">
        <f t="shared" si="2"/>
        <v>75754.65000000005</v>
      </c>
      <c r="AB12" s="24">
        <f>AA12+W12+R12+J12</f>
        <v>547634.02</v>
      </c>
      <c r="AC12" s="24">
        <f>E12+G12+I12+N12+O12+Q12</f>
        <v>470.44</v>
      </c>
      <c r="AD12" s="24">
        <f t="shared" si="4"/>
        <v>548104.46</v>
      </c>
    </row>
    <row r="13" spans="1:30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>P13+M13+L13</f>
        <v>155012.44</v>
      </c>
      <c r="S13" s="24">
        <f>+R13+Q13+O13+N13</f>
        <v>157107.49</v>
      </c>
      <c r="T13" s="24">
        <v>51537.97</v>
      </c>
      <c r="U13" s="24">
        <v>49797.06</v>
      </c>
      <c r="V13" s="24">
        <v>49797.06</v>
      </c>
      <c r="W13" s="24">
        <f t="shared" si="3"/>
        <v>151132.09</v>
      </c>
      <c r="X13" s="24">
        <v>29600.61</v>
      </c>
      <c r="Y13" s="24">
        <v>29600.61</v>
      </c>
      <c r="Z13" s="24">
        <v>14764.860000000044</v>
      </c>
      <c r="AA13" s="24">
        <f t="shared" si="2"/>
        <v>73966.08000000005</v>
      </c>
      <c r="AB13" s="24">
        <f>AA13+W13+R13+J13</f>
        <v>532337.5700000001</v>
      </c>
      <c r="AC13" s="24">
        <f>E13+G13+I13+N13+O13+Q13</f>
        <v>2887.57</v>
      </c>
      <c r="AD13" s="24">
        <f t="shared" si="4"/>
        <v>535225.14</v>
      </c>
    </row>
    <row r="14" spans="1:30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>P14+M14+L14</f>
        <v>200526.29</v>
      </c>
      <c r="S14" s="24">
        <f>+R14+Q14+O14+N14</f>
        <v>204924.22</v>
      </c>
      <c r="T14" s="24">
        <v>67978.44</v>
      </c>
      <c r="U14" s="24">
        <v>65766</v>
      </c>
      <c r="V14" s="24">
        <v>65766</v>
      </c>
      <c r="W14" s="24">
        <f t="shared" si="3"/>
        <v>199510.44</v>
      </c>
      <c r="X14" s="24">
        <v>39092.95</v>
      </c>
      <c r="Y14" s="24">
        <v>39092.95</v>
      </c>
      <c r="Z14" s="24">
        <v>19499.640000000043</v>
      </c>
      <c r="AA14" s="24">
        <f t="shared" si="2"/>
        <v>97685.54000000004</v>
      </c>
      <c r="AB14" s="24">
        <f>AA14+W14+R14+J14</f>
        <v>687651.99</v>
      </c>
      <c r="AC14" s="24">
        <f>E14+G14+I14+N14+O14+Q14</f>
        <v>6026.26</v>
      </c>
      <c r="AD14" s="24">
        <f t="shared" si="4"/>
        <v>693678.25</v>
      </c>
    </row>
    <row r="15" spans="1:30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>P15+M15+L15</f>
        <v>287566.94</v>
      </c>
      <c r="S15" s="24">
        <f>+R15+Q15+O15+N15</f>
        <v>324934.21</v>
      </c>
      <c r="T15" s="24">
        <v>96605.27</v>
      </c>
      <c r="U15" s="24">
        <v>93409.42</v>
      </c>
      <c r="V15" s="24">
        <v>93409.42</v>
      </c>
      <c r="W15" s="24">
        <f t="shared" si="3"/>
        <v>283424.11</v>
      </c>
      <c r="X15" s="24">
        <v>55524.88</v>
      </c>
      <c r="Y15" s="24">
        <v>55524.88</v>
      </c>
      <c r="Z15" s="24">
        <v>27695.970000000038</v>
      </c>
      <c r="AA15" s="24">
        <f t="shared" si="2"/>
        <v>138745.73000000004</v>
      </c>
      <c r="AB15" s="24">
        <f>AA15+W15+R15+J15</f>
        <v>986180.8800000001</v>
      </c>
      <c r="AC15" s="24">
        <f>E15+G15+I15+N15+O15+Q15</f>
        <v>57383.149999999994</v>
      </c>
      <c r="AD15" s="24">
        <f t="shared" si="4"/>
        <v>1043564.0300000001</v>
      </c>
    </row>
    <row r="16" spans="1:30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>P16+M16+L16</f>
        <v>160135.15</v>
      </c>
      <c r="S16" s="24">
        <f>+R16+Q16+O16+N16</f>
        <v>160135.15</v>
      </c>
      <c r="T16" s="24">
        <v>53053.72</v>
      </c>
      <c r="U16" s="24">
        <v>51284.07</v>
      </c>
      <c r="V16" s="24">
        <v>51284.07</v>
      </c>
      <c r="W16" s="24">
        <f t="shared" si="3"/>
        <v>155621.86</v>
      </c>
      <c r="X16" s="24">
        <v>30484.53</v>
      </c>
      <c r="Y16" s="24">
        <v>30484.53</v>
      </c>
      <c r="Z16" s="24">
        <v>15205.75</v>
      </c>
      <c r="AA16" s="24">
        <f t="shared" si="2"/>
        <v>76174.81</v>
      </c>
      <c r="AB16" s="24">
        <f>AA16+W16+R16+J16</f>
        <v>544108.94</v>
      </c>
      <c r="AC16" s="24">
        <f>E16+G16+I16+N16+O16+Q16</f>
        <v>0</v>
      </c>
      <c r="AD16" s="24">
        <f t="shared" si="4"/>
        <v>544108.94</v>
      </c>
    </row>
    <row r="17" spans="1:30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>P17+M17+L17</f>
        <v>272039.43</v>
      </c>
      <c r="S17" s="24">
        <f>+R17+Q17+O17+N17</f>
        <v>272039.43</v>
      </c>
      <c r="T17" s="24">
        <v>93703.05</v>
      </c>
      <c r="U17" s="24">
        <v>90765.13</v>
      </c>
      <c r="V17" s="24">
        <v>90765.13</v>
      </c>
      <c r="W17" s="24">
        <f t="shared" si="3"/>
        <v>275233.31</v>
      </c>
      <c r="X17" s="24">
        <v>53953.05</v>
      </c>
      <c r="Y17" s="24">
        <v>53953.05</v>
      </c>
      <c r="Z17" s="24">
        <v>26911.95000000004</v>
      </c>
      <c r="AA17" s="24">
        <f t="shared" si="2"/>
        <v>134818.05000000005</v>
      </c>
      <c r="AB17" s="24">
        <f>AA17+W17+R17+J17</f>
        <v>928541.43</v>
      </c>
      <c r="AC17" s="24">
        <f>E17+G17+I17+N17+O17+Q17</f>
        <v>0</v>
      </c>
      <c r="AD17" s="24">
        <f t="shared" si="4"/>
        <v>928541.43</v>
      </c>
    </row>
    <row r="18" spans="1:30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>P18+M18+L18</f>
        <v>429108.75</v>
      </c>
      <c r="S18" s="24">
        <f>+R18+Q18+O18+N18</f>
        <v>478353.13</v>
      </c>
      <c r="T18" s="24">
        <v>144568.29</v>
      </c>
      <c r="U18" s="24">
        <v>139807.5</v>
      </c>
      <c r="V18" s="24">
        <v>139807.5</v>
      </c>
      <c r="W18" s="24">
        <f t="shared" si="3"/>
        <v>424183.29000000004</v>
      </c>
      <c r="X18" s="24">
        <v>83105.06</v>
      </c>
      <c r="Y18" s="24">
        <v>83105.06</v>
      </c>
      <c r="Z18" s="24">
        <v>41453.02000000002</v>
      </c>
      <c r="AA18" s="24">
        <f t="shared" si="2"/>
        <v>207663.14</v>
      </c>
      <c r="AB18" s="24">
        <f>AA18+W18+R18+J18</f>
        <v>1472039.9900000002</v>
      </c>
      <c r="AC18" s="24">
        <f>E18+G18+I18+N18+O18+Q18</f>
        <v>60422.09</v>
      </c>
      <c r="AD18" s="24">
        <f t="shared" si="4"/>
        <v>1532462.0800000003</v>
      </c>
    </row>
    <row r="19" spans="1:30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>P19+M19+L19</f>
        <v>140834.06</v>
      </c>
      <c r="S19" s="24">
        <f>+R19+Q19+O19+N19</f>
        <v>140834.06</v>
      </c>
      <c r="T19" s="24">
        <v>48390.62</v>
      </c>
      <c r="U19" s="24">
        <v>46840.97</v>
      </c>
      <c r="V19" s="24">
        <v>46840.97</v>
      </c>
      <c r="W19" s="24">
        <f t="shared" si="3"/>
        <v>142072.56</v>
      </c>
      <c r="X19" s="24">
        <v>27843.44</v>
      </c>
      <c r="Y19" s="24">
        <v>27843.44</v>
      </c>
      <c r="Z19" s="24">
        <v>13888.389999999989</v>
      </c>
      <c r="AA19" s="24">
        <f t="shared" si="2"/>
        <v>69575.26999999999</v>
      </c>
      <c r="AB19" s="24">
        <f>AA19+W19+R19+J19</f>
        <v>485132.86</v>
      </c>
      <c r="AC19" s="24">
        <f>E19+G19+I19+N19+O19+Q19</f>
        <v>0</v>
      </c>
      <c r="AD19" s="24">
        <f t="shared" si="4"/>
        <v>485132.86</v>
      </c>
    </row>
    <row r="20" spans="1:30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>P20+M20+L20</f>
        <v>226875.78</v>
      </c>
      <c r="S20" s="24">
        <f>+R20+Q20+O20+N20</f>
        <v>240971.32</v>
      </c>
      <c r="T20" s="24">
        <v>74944.64</v>
      </c>
      <c r="U20" s="24">
        <v>72380.39</v>
      </c>
      <c r="V20" s="24">
        <v>72380.39</v>
      </c>
      <c r="W20" s="24">
        <f t="shared" si="3"/>
        <v>219705.41999999998</v>
      </c>
      <c r="X20" s="24">
        <v>43024.71</v>
      </c>
      <c r="Y20" s="24">
        <v>43024.71</v>
      </c>
      <c r="Z20" s="24">
        <v>21460.84</v>
      </c>
      <c r="AA20" s="24">
        <f t="shared" si="2"/>
        <v>107510.26000000001</v>
      </c>
      <c r="AB20" s="24">
        <f>AA20+W20+R20+J20</f>
        <v>779759.9299999999</v>
      </c>
      <c r="AC20" s="24">
        <f>E20+G20+I20+N20+O20+Q20</f>
        <v>21639.62</v>
      </c>
      <c r="AD20" s="24">
        <f t="shared" si="4"/>
        <v>801399.5499999999</v>
      </c>
    </row>
    <row r="21" spans="1:30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>P21+M21+L21</f>
        <v>209305.17</v>
      </c>
      <c r="S21" s="24">
        <f>+R21+Q21+O21+N21</f>
        <v>209305.17</v>
      </c>
      <c r="T21" s="24">
        <v>71184.14</v>
      </c>
      <c r="U21" s="24">
        <v>68836.02</v>
      </c>
      <c r="V21" s="24">
        <v>68836.02</v>
      </c>
      <c r="W21" s="24">
        <f t="shared" si="3"/>
        <v>208856.18</v>
      </c>
      <c r="X21" s="24">
        <v>40917.84</v>
      </c>
      <c r="Y21" s="24">
        <v>40917.84</v>
      </c>
      <c r="Z21" s="24">
        <v>20409.949999999968</v>
      </c>
      <c r="AA21" s="24">
        <f t="shared" si="2"/>
        <v>102245.62999999996</v>
      </c>
      <c r="AB21" s="24">
        <f>AA21+W21+R21+J21</f>
        <v>725502.95</v>
      </c>
      <c r="AC21" s="24">
        <f>E21+G21+I21+N21+O21+Q21</f>
        <v>0</v>
      </c>
      <c r="AD21" s="24">
        <f t="shared" si="4"/>
        <v>725502.95</v>
      </c>
    </row>
    <row r="22" spans="1:30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>P22+M22+L22</f>
        <v>177826.86</v>
      </c>
      <c r="S22" s="24">
        <f>+R22+Q22+O22+N22</f>
        <v>177826.86</v>
      </c>
      <c r="T22" s="24">
        <v>55628.99</v>
      </c>
      <c r="U22" s="24">
        <v>55628.99</v>
      </c>
      <c r="V22" s="24">
        <v>55628.99</v>
      </c>
      <c r="W22" s="24">
        <f t="shared" si="3"/>
        <v>166886.97</v>
      </c>
      <c r="X22" s="24">
        <v>33067.26</v>
      </c>
      <c r="Y22" s="24">
        <v>33067.26</v>
      </c>
      <c r="Z22" s="24">
        <v>16494.050000000032</v>
      </c>
      <c r="AA22" s="24">
        <f t="shared" si="2"/>
        <v>82628.57000000004</v>
      </c>
      <c r="AB22" s="24">
        <f>AA22+W22+R22+J22</f>
        <v>590065.5800000001</v>
      </c>
      <c r="AC22" s="24">
        <f>E22+G22+I22+N22+O22+Q22</f>
        <v>0</v>
      </c>
      <c r="AD22" s="24">
        <f t="shared" si="4"/>
        <v>590065.5800000001</v>
      </c>
    </row>
    <row r="23" spans="1:30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>P23+M23+L23</f>
        <v>189548.02000000002</v>
      </c>
      <c r="S23" s="24">
        <f>+R23+Q23+O23+N23</f>
        <v>189548.02000000002</v>
      </c>
      <c r="T23" s="24">
        <v>63882.200000000004</v>
      </c>
      <c r="U23" s="24">
        <v>61751.55</v>
      </c>
      <c r="V23" s="24">
        <v>61751.55</v>
      </c>
      <c r="W23" s="24">
        <f t="shared" si="3"/>
        <v>187385.30000000002</v>
      </c>
      <c r="X23" s="24">
        <v>36706.66</v>
      </c>
      <c r="Y23" s="24">
        <v>36706.66</v>
      </c>
      <c r="Z23" s="24">
        <v>18309.40999999996</v>
      </c>
      <c r="AA23" s="24">
        <f t="shared" si="2"/>
        <v>91722.72999999997</v>
      </c>
      <c r="AB23" s="24">
        <f>AA23+W23+R23+J23</f>
        <v>655129.59</v>
      </c>
      <c r="AC23" s="24">
        <f>E23+G23+I23+N23+O23+Q23</f>
        <v>0</v>
      </c>
      <c r="AD23" s="24">
        <f t="shared" si="4"/>
        <v>655129.59</v>
      </c>
    </row>
    <row r="24" spans="1:30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>P24+M24+L24</f>
        <v>205725.05</v>
      </c>
      <c r="S24" s="24">
        <f>+R24+Q24+O24+N24</f>
        <v>246801.66999999998</v>
      </c>
      <c r="T24" s="24">
        <v>69118.72</v>
      </c>
      <c r="U24" s="24">
        <v>66831.31</v>
      </c>
      <c r="V24" s="24">
        <v>66831.31</v>
      </c>
      <c r="W24" s="24">
        <f t="shared" si="3"/>
        <v>202781.34</v>
      </c>
      <c r="X24" s="24">
        <v>39726.19</v>
      </c>
      <c r="Y24" s="24">
        <v>39726.19</v>
      </c>
      <c r="Z24" s="24">
        <v>19815.5400000001</v>
      </c>
      <c r="AA24" s="24">
        <f t="shared" si="2"/>
        <v>99267.9200000001</v>
      </c>
      <c r="AB24" s="24">
        <f>AA24+W24+R24+J24</f>
        <v>705736.9100000001</v>
      </c>
      <c r="AC24" s="24">
        <f>E24+G24+I24+N24+O24+Q24</f>
        <v>55880.18</v>
      </c>
      <c r="AD24" s="24">
        <f t="shared" si="4"/>
        <v>761617.0900000002</v>
      </c>
    </row>
    <row r="25" spans="1:30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>P25+M25+L25</f>
        <v>190306.49000000002</v>
      </c>
      <c r="S25" s="24">
        <f>+R25+Q25+O25+N25</f>
        <v>193424.64</v>
      </c>
      <c r="T25" s="24">
        <v>62755.34</v>
      </c>
      <c r="U25" s="24">
        <v>60602.02</v>
      </c>
      <c r="V25" s="24">
        <v>60602.02</v>
      </c>
      <c r="W25" s="24">
        <f t="shared" si="3"/>
        <v>183959.38</v>
      </c>
      <c r="X25" s="24">
        <v>36023.35</v>
      </c>
      <c r="Y25" s="24">
        <v>36023.35</v>
      </c>
      <c r="Z25" s="24">
        <v>17968.559999999983</v>
      </c>
      <c r="AA25" s="24">
        <f t="shared" si="2"/>
        <v>90015.25999999998</v>
      </c>
      <c r="AB25" s="24">
        <f>AA25+W25+R25+J25</f>
        <v>653997.56</v>
      </c>
      <c r="AC25" s="24">
        <f>E25+G25+I25+N25+O25+Q25</f>
        <v>3118.15</v>
      </c>
      <c r="AD25" s="24">
        <f t="shared" si="4"/>
        <v>657115.7100000001</v>
      </c>
    </row>
    <row r="26" spans="1:30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>P26+M26+L26</f>
        <v>133068.61000000002</v>
      </c>
      <c r="S26" s="24">
        <f>+R26+Q26+O26+N26</f>
        <v>141087.44000000003</v>
      </c>
      <c r="T26" s="24">
        <v>44579.32</v>
      </c>
      <c r="U26" s="24">
        <v>43087.39</v>
      </c>
      <c r="V26" s="24">
        <v>43087.39</v>
      </c>
      <c r="W26" s="24">
        <f t="shared" si="3"/>
        <v>130754.1</v>
      </c>
      <c r="X26" s="24">
        <v>25612.22</v>
      </c>
      <c r="Y26" s="24">
        <v>25612.22</v>
      </c>
      <c r="Z26" s="24">
        <v>12775.419999999955</v>
      </c>
      <c r="AA26" s="24">
        <f t="shared" si="2"/>
        <v>63999.85999999996</v>
      </c>
      <c r="AB26" s="24">
        <f>AA26+W26+R26+J26</f>
        <v>458052.18999999994</v>
      </c>
      <c r="AC26" s="24">
        <f>E26+G26+I26+N26+O26+Q26</f>
        <v>16952.120000000003</v>
      </c>
      <c r="AD26" s="24">
        <f t="shared" si="4"/>
        <v>475004.30999999994</v>
      </c>
    </row>
    <row r="27" spans="1:30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>P27+M27+L27</f>
        <v>248380.34</v>
      </c>
      <c r="S27" s="24">
        <f>+R27+Q27+O27+N27</f>
        <v>248380.34</v>
      </c>
      <c r="T27" s="24">
        <v>83215.19</v>
      </c>
      <c r="U27" s="24">
        <v>80455.35</v>
      </c>
      <c r="V27" s="24">
        <v>80455.35</v>
      </c>
      <c r="W27" s="24">
        <f t="shared" si="3"/>
        <v>244125.89</v>
      </c>
      <c r="X27" s="24">
        <v>47824.66</v>
      </c>
      <c r="Y27" s="24">
        <v>47824.66</v>
      </c>
      <c r="Z27" s="24">
        <v>23855.070000000065</v>
      </c>
      <c r="AA27" s="24">
        <f t="shared" si="2"/>
        <v>119504.39000000007</v>
      </c>
      <c r="AB27" s="24">
        <f>AA27+W27+R27+J27</f>
        <v>850691.9500000002</v>
      </c>
      <c r="AC27" s="24">
        <f>E27+G27+I27+N27+O27+Q27</f>
        <v>0</v>
      </c>
      <c r="AD27" s="24">
        <f t="shared" si="4"/>
        <v>850691.9500000002</v>
      </c>
    </row>
    <row r="28" spans="1:30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>P28+M28+L28</f>
        <v>409517.48</v>
      </c>
      <c r="S28" s="24">
        <f>+R28+Q28+O28+N28</f>
        <v>411316.63</v>
      </c>
      <c r="T28" s="24">
        <v>136019.07</v>
      </c>
      <c r="U28" s="24">
        <v>136019.07</v>
      </c>
      <c r="V28" s="24">
        <v>136019.07</v>
      </c>
      <c r="W28" s="24">
        <f t="shared" si="3"/>
        <v>408057.21</v>
      </c>
      <c r="X28" s="24">
        <v>80853.12</v>
      </c>
      <c r="Y28" s="24">
        <v>80853.12</v>
      </c>
      <c r="Z28" s="24">
        <v>40329.78</v>
      </c>
      <c r="AA28" s="24">
        <f t="shared" si="2"/>
        <v>202036.02</v>
      </c>
      <c r="AB28" s="24">
        <f>AA28+W28+R28+J28</f>
        <v>1411589.65</v>
      </c>
      <c r="AC28" s="24">
        <f>E28+G28+I28+N28+O28+Q28</f>
        <v>1799.15</v>
      </c>
      <c r="AD28" s="24">
        <f t="shared" si="4"/>
        <v>1413388.7999999998</v>
      </c>
    </row>
    <row r="29" spans="1:30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>P29+M29+L29</f>
        <v>139210.41</v>
      </c>
      <c r="S29" s="24">
        <f>+R29+Q29+O29+N29</f>
        <v>139210.41</v>
      </c>
      <c r="T29" s="24">
        <v>50542.73</v>
      </c>
      <c r="U29" s="24">
        <v>50542.73</v>
      </c>
      <c r="V29" s="24">
        <v>50542.73</v>
      </c>
      <c r="W29" s="24">
        <f t="shared" si="3"/>
        <v>151628.19</v>
      </c>
      <c r="X29" s="24">
        <v>30043.86</v>
      </c>
      <c r="Y29" s="24">
        <v>30043.86</v>
      </c>
      <c r="Z29" s="24">
        <v>14985.97</v>
      </c>
      <c r="AA29" s="24">
        <f t="shared" si="2"/>
        <v>75073.69</v>
      </c>
      <c r="AB29" s="24">
        <f>AA29+W29+R29+J29</f>
        <v>480306.17000000004</v>
      </c>
      <c r="AC29" s="24">
        <f>E29+G29+I29+N29+O29+Q29</f>
        <v>0</v>
      </c>
      <c r="AD29" s="24">
        <f t="shared" si="4"/>
        <v>480306.17000000004</v>
      </c>
    </row>
    <row r="30" spans="1:30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>P30+M30+L30</f>
        <v>214840.25</v>
      </c>
      <c r="S30" s="24">
        <f>+R30+Q30+O30+N30</f>
        <v>214840.25</v>
      </c>
      <c r="T30" s="24">
        <v>106802.39</v>
      </c>
      <c r="U30" s="24">
        <v>106802.39</v>
      </c>
      <c r="V30" s="24">
        <v>106802.39</v>
      </c>
      <c r="W30" s="24">
        <f t="shared" si="3"/>
        <v>320407.17</v>
      </c>
      <c r="X30" s="24">
        <v>63486</v>
      </c>
      <c r="Y30" s="24">
        <v>63486</v>
      </c>
      <c r="Z30" s="24">
        <v>31666.97</v>
      </c>
      <c r="AA30" s="24">
        <f t="shared" si="2"/>
        <v>158638.97</v>
      </c>
      <c r="AB30" s="24">
        <f>AA30+W30+R30+J30</f>
        <v>859893.38</v>
      </c>
      <c r="AC30" s="24">
        <f>E30+G30+I30+N30+O30+Q30</f>
        <v>0</v>
      </c>
      <c r="AD30" s="24">
        <f t="shared" si="4"/>
        <v>859893.38</v>
      </c>
    </row>
    <row r="31" spans="1:30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>P31+M31+L31</f>
        <v>169327.68</v>
      </c>
      <c r="S31" s="24">
        <f>+R31+Q31+O31+N31</f>
        <v>169327.68</v>
      </c>
      <c r="T31" s="24">
        <v>63086.19</v>
      </c>
      <c r="U31" s="24">
        <v>63086.19</v>
      </c>
      <c r="V31" s="24">
        <v>63086.19</v>
      </c>
      <c r="W31" s="24">
        <f t="shared" si="3"/>
        <v>189258.57</v>
      </c>
      <c r="X31" s="24">
        <v>37500</v>
      </c>
      <c r="Y31" s="24">
        <v>37500</v>
      </c>
      <c r="Z31" s="24">
        <v>18705.099999999977</v>
      </c>
      <c r="AA31" s="24">
        <f t="shared" si="2"/>
        <v>93705.09999999998</v>
      </c>
      <c r="AB31" s="24">
        <f>AA31+W31+R31+J31</f>
        <v>594588.35</v>
      </c>
      <c r="AC31" s="24">
        <f>E31+G31+I31+N31+O31+Q31</f>
        <v>0</v>
      </c>
      <c r="AD31" s="24">
        <f t="shared" si="4"/>
        <v>594588.35</v>
      </c>
    </row>
    <row r="32" spans="1:30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>P32+M32+L32</f>
        <v>140883.08000000002</v>
      </c>
      <c r="S32" s="24">
        <f>+R32+Q32+O32+N32</f>
        <v>140883.08000000002</v>
      </c>
      <c r="T32" s="24">
        <v>44823.72</v>
      </c>
      <c r="U32" s="24">
        <v>44823.72</v>
      </c>
      <c r="V32" s="24">
        <v>44823.72</v>
      </c>
      <c r="W32" s="24">
        <f t="shared" si="3"/>
        <v>134471.16</v>
      </c>
      <c r="X32" s="24">
        <v>26644.34</v>
      </c>
      <c r="Y32" s="24">
        <v>26644.34</v>
      </c>
      <c r="Z32" s="24">
        <v>13290.260000000035</v>
      </c>
      <c r="AA32" s="24">
        <f t="shared" si="2"/>
        <v>66578.94000000003</v>
      </c>
      <c r="AB32" s="24">
        <f>AA32+W32+R32+J32</f>
        <v>497377.4700000001</v>
      </c>
      <c r="AC32" s="24">
        <f>E32+G32+I32+N32+O32+Q32</f>
        <v>409.75</v>
      </c>
      <c r="AD32" s="24">
        <f t="shared" si="4"/>
        <v>497787.2200000001</v>
      </c>
    </row>
    <row r="33" spans="1:30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>P33+M33+L33</f>
        <v>143051.94</v>
      </c>
      <c r="S33" s="24">
        <f>+R33+Q33+O33+N33</f>
        <v>143451.29</v>
      </c>
      <c r="T33" s="24">
        <v>53713.98</v>
      </c>
      <c r="U33" s="24">
        <v>42735.54</v>
      </c>
      <c r="V33" s="24">
        <v>47483.93</v>
      </c>
      <c r="W33" s="24">
        <f t="shared" si="3"/>
        <v>143933.45</v>
      </c>
      <c r="X33" s="24">
        <v>28225.63</v>
      </c>
      <c r="Y33" s="24">
        <v>28225.63</v>
      </c>
      <c r="Z33" s="24">
        <v>14079.130000000008</v>
      </c>
      <c r="AA33" s="24">
        <f t="shared" si="2"/>
        <v>70530.39000000001</v>
      </c>
      <c r="AB33" s="24">
        <f>AA33+W33+R33+J33</f>
        <v>475949.36000000004</v>
      </c>
      <c r="AC33" s="24">
        <f>E33+G33+I33+N33+O33+Q33</f>
        <v>399.35</v>
      </c>
      <c r="AD33" s="24">
        <f t="shared" si="4"/>
        <v>476348.71</v>
      </c>
    </row>
    <row r="34" spans="1:30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>P34+M34+L34</f>
        <v>0</v>
      </c>
      <c r="S34" s="24">
        <f>+R34+Q34+O34+N34</f>
        <v>0</v>
      </c>
      <c r="T34" s="24">
        <v>0</v>
      </c>
      <c r="U34" s="24">
        <v>0</v>
      </c>
      <c r="V34" s="24">
        <v>0</v>
      </c>
      <c r="W34" s="24">
        <f t="shared" si="3"/>
        <v>0</v>
      </c>
      <c r="X34" s="24">
        <v>0</v>
      </c>
      <c r="Y34" s="24">
        <v>0</v>
      </c>
      <c r="Z34" s="24">
        <v>0</v>
      </c>
      <c r="AA34" s="24">
        <f t="shared" si="2"/>
        <v>0</v>
      </c>
      <c r="AB34" s="24">
        <f>AA34+W34+R34+J34</f>
        <v>82521.1</v>
      </c>
      <c r="AC34" s="24">
        <f>E34+G34+I34+N34+O34+Q34</f>
        <v>0</v>
      </c>
      <c r="AD34" s="24">
        <f>AB34+AC34</f>
        <v>82521.1</v>
      </c>
    </row>
    <row r="35" spans="1:34" ht="39.75" customHeight="1">
      <c r="A35" s="16"/>
      <c r="B35" s="20" t="s">
        <v>9</v>
      </c>
      <c r="C35" s="7"/>
      <c r="D35" s="28">
        <f>SUM(D8:D34)</f>
        <v>1515942.05</v>
      </c>
      <c r="E35" s="28">
        <f aca="true" t="shared" si="5" ref="E35:AC35">SUM(E8:E34)</f>
        <v>6179</v>
      </c>
      <c r="F35" s="28">
        <f t="shared" si="5"/>
        <v>1842115.4199999997</v>
      </c>
      <c r="G35" s="28">
        <f t="shared" si="5"/>
        <v>28027.71</v>
      </c>
      <c r="H35" s="28">
        <f t="shared" si="5"/>
        <v>1857627.35</v>
      </c>
      <c r="I35" s="28">
        <f t="shared" si="5"/>
        <v>32219.81</v>
      </c>
      <c r="J35" s="28">
        <f t="shared" si="5"/>
        <v>5215684.820000001</v>
      </c>
      <c r="K35" s="28">
        <f t="shared" si="5"/>
        <v>5282111.340000001</v>
      </c>
      <c r="L35" s="28">
        <f t="shared" si="5"/>
        <v>1759836.1799999997</v>
      </c>
      <c r="M35" s="28">
        <f>SUM(M8:M34)</f>
        <v>1845679.7699999998</v>
      </c>
      <c r="N35" s="28">
        <f>SUM(N8:N34)</f>
        <v>79559.38999999998</v>
      </c>
      <c r="O35" s="28">
        <f>SUM(O8:O34)</f>
        <v>35865.26</v>
      </c>
      <c r="P35" s="28">
        <f>SUM(P8:P34)</f>
        <v>1814214.4100000004</v>
      </c>
      <c r="Q35" s="28">
        <f>SUM(Q8:Q34)</f>
        <v>68658.52999999998</v>
      </c>
      <c r="R35" s="28">
        <f t="shared" si="5"/>
        <v>5419730.36</v>
      </c>
      <c r="S35" s="28">
        <f t="shared" si="5"/>
        <v>5603813.539999999</v>
      </c>
      <c r="T35" s="28">
        <f t="shared" si="5"/>
        <v>1874616.64</v>
      </c>
      <c r="U35" s="28">
        <f t="shared" si="5"/>
        <v>1791247.21</v>
      </c>
      <c r="V35" s="28">
        <f t="shared" si="5"/>
        <v>1809637.4099999997</v>
      </c>
      <c r="W35" s="28">
        <f t="shared" si="5"/>
        <v>5475501.260000001</v>
      </c>
      <c r="X35" s="28">
        <f t="shared" si="5"/>
        <v>1075323.41</v>
      </c>
      <c r="Y35" s="28">
        <f t="shared" si="5"/>
        <v>1075323.41</v>
      </c>
      <c r="Z35" s="28">
        <f t="shared" si="5"/>
        <v>535917.0300000004</v>
      </c>
      <c r="AA35" s="28">
        <f t="shared" si="5"/>
        <v>2686563.850000001</v>
      </c>
      <c r="AB35" s="28">
        <f t="shared" si="5"/>
        <v>18797480.29</v>
      </c>
      <c r="AC35" s="28">
        <f t="shared" si="5"/>
        <v>250509.69999999998</v>
      </c>
      <c r="AD35" s="28">
        <f>AB35+AC35</f>
        <v>19047989.99</v>
      </c>
      <c r="AF35" s="27"/>
      <c r="AG35" s="27"/>
      <c r="AH35" s="27"/>
    </row>
    <row r="36" spans="1:30" ht="27.75" customHeight="1">
      <c r="A36" s="17"/>
      <c r="B36" s="8"/>
      <c r="C36" s="8"/>
      <c r="AB36" s="19"/>
      <c r="AD36" s="27"/>
    </row>
    <row r="37" spans="10:27" ht="26.25" customHeight="1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0:27" ht="26.25" customHeight="1"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0:27" ht="26.25" customHeight="1"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0:27" s="12" customFormat="1" ht="19.5" customHeight="1"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="12" customFormat="1" ht="19.5" customHeight="1"/>
    <row r="42" s="12" customFormat="1" ht="19.5" customHeight="1"/>
    <row r="43" s="12" customFormat="1" ht="19.5" customHeight="1"/>
    <row r="44" s="12" customFormat="1" ht="19.5" customHeight="1"/>
    <row r="45" s="12" customFormat="1" ht="19.5" customHeight="1"/>
    <row r="46" s="12" customFormat="1" ht="19.5" customHeight="1"/>
    <row r="47" s="12" customFormat="1" ht="19.5" customHeight="1"/>
    <row r="48" s="12" customFormat="1" ht="19.5" customHeight="1">
      <c r="B48" s="6"/>
    </row>
    <row r="49" spans="2:9" ht="12.75">
      <c r="B49" s="9"/>
      <c r="C49" s="9"/>
      <c r="D49" s="9"/>
      <c r="E49" s="9"/>
      <c r="F49" s="9"/>
      <c r="G49" s="9"/>
      <c r="H49" s="9"/>
      <c r="I49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4" max="34" man="1"/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2022-07-22T10:25:26Z</cp:lastPrinted>
  <dcterms:created xsi:type="dcterms:W3CDTF">2008-06-27T05:56:22Z</dcterms:created>
  <dcterms:modified xsi:type="dcterms:W3CDTF">2022-09-02T09:28:01Z</dcterms:modified>
  <cp:category/>
  <cp:version/>
  <cp:contentType/>
  <cp:contentStatus/>
</cp:coreProperties>
</file>